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2"/>
  </bookViews>
  <sheets>
    <sheet name="Income Stmt" sheetId="1" r:id="rId1"/>
    <sheet name="Balance Sheet" sheetId="2" r:id="rId2"/>
    <sheet name="Cashflow" sheetId="3" r:id="rId3"/>
    <sheet name="Equity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Sheet'!$A$1:$G$59</definedName>
    <definedName name="_xlnm.Print_Area" localSheetId="2">'Cashflow'!$A$1:$E$27</definedName>
    <definedName name="_xlnm.Print_Area" localSheetId="3">'Equity'!$A$1:$K$46</definedName>
    <definedName name="_xlnm.Print_Area" localSheetId="0">'Income Stmt'!$A$1:$H$34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<sst xmlns="http://schemas.openxmlformats.org/spreadsheetml/2006/main" count="159" uniqueCount="107">
  <si>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</si>
  <si>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</si>
  <si>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</si>
  <si>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</si>
  <si>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</si>
  <si>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</si>
  <si>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</si>
  <si>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</si>
  <si>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</si>
  <si>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</si>
  <si>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</si>
  <si>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</si>
  <si>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</si>
  <si>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</si>
  <si>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</si>
  <si>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</si>
  <si>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</si>
  <si>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</si>
  <si>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</si>
  <si>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</si>
  <si>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Proposed dividend</t>
  </si>
  <si>
    <t>Net current assets or current liabilities</t>
  </si>
  <si>
    <t>Share premium</t>
  </si>
  <si>
    <t>Capital reserve</t>
  </si>
  <si>
    <t>Statutory reserves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</si>
  <si>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</si>
  <si>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</si>
  <si>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</si>
  <si>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</si>
  <si>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</si>
  <si>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</si>
  <si>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Hire purchase payable</t>
  </si>
  <si>
    <t>Reserve on consolidation</t>
  </si>
  <si>
    <t>Other receivables, deposits &amp; prepayments</t>
  </si>
  <si>
    <t>Term loans</t>
  </si>
  <si>
    <t>Foreign exchange reserves</t>
  </si>
  <si>
    <t>Revaluation reserves</t>
  </si>
  <si>
    <t>Other payables &amp; accruals</t>
  </si>
  <si>
    <t>Trade payables</t>
  </si>
  <si>
    <t xml:space="preserve">                     -</t>
  </si>
  <si>
    <t xml:space="preserve">Condensed Consolidated Income Statements </t>
  </si>
  <si>
    <t>(RM'000)</t>
  </si>
  <si>
    <t>Revenue</t>
  </si>
  <si>
    <t>Taxation</t>
  </si>
  <si>
    <t>EPS - Basic (sen)</t>
  </si>
  <si>
    <t xml:space="preserve">        - Diluted (sen)</t>
  </si>
  <si>
    <t>(The Condensed Consolidated Income Statements should be read in conjunction with the</t>
  </si>
  <si>
    <t>Condensed Consolidated Cash Flow Statement</t>
  </si>
  <si>
    <t>Condensed Consolidated Statement of Changes in Equity</t>
  </si>
  <si>
    <t>Retained</t>
  </si>
  <si>
    <t>Profits</t>
  </si>
  <si>
    <t>Total</t>
  </si>
  <si>
    <t>Net profit for the period</t>
  </si>
  <si>
    <t xml:space="preserve">Profit before taxation </t>
  </si>
  <si>
    <t>Profit after taxation</t>
  </si>
  <si>
    <t>Condensed Consolidated Balance Sheets</t>
  </si>
  <si>
    <t>Operating profits</t>
  </si>
  <si>
    <t>Interest expenses</t>
  </si>
  <si>
    <t>Interest income</t>
  </si>
  <si>
    <t xml:space="preserve">Share of profit of associates </t>
  </si>
  <si>
    <t xml:space="preserve">Less: Minority interest </t>
  </si>
  <si>
    <t xml:space="preserve">Share </t>
  </si>
  <si>
    <t xml:space="preserve">Premium </t>
  </si>
  <si>
    <t>Cash and cash equivalents at beginning of year</t>
  </si>
  <si>
    <t>Cash and cash equivalents at end of period</t>
  </si>
  <si>
    <t>Net increase in cash and cash equivalents</t>
  </si>
  <si>
    <t>Net cash outflows from operating activities</t>
  </si>
  <si>
    <t>Net cash outflows from investing activities</t>
  </si>
  <si>
    <t>Net cash inflows from financing activities</t>
  </si>
  <si>
    <t xml:space="preserve">Ordinary shares issued under Employee Share Option Scheme </t>
  </si>
  <si>
    <t>PCCS GROUP BERHAD (COMPANY NO. 280929-K)</t>
  </si>
  <si>
    <t>31 Mar 2003</t>
  </si>
  <si>
    <t>31 Mar 2002</t>
  </si>
  <si>
    <t>12 months</t>
  </si>
  <si>
    <t>For the period ended 31 March 2003</t>
  </si>
  <si>
    <t xml:space="preserve">3 months ended </t>
  </si>
  <si>
    <t xml:space="preserve"> audited financial statements for the year ended 31 March 2002 and the accompanying</t>
  </si>
  <si>
    <t>explanatory notes attached to the quarterly financial statements)</t>
  </si>
  <si>
    <t>(The Condensed Consolidated Balance Sheet should be read in conjunction with the</t>
  </si>
  <si>
    <t>As at 31 March 2003 (UNAUDITED)</t>
  </si>
  <si>
    <t>For the period ended 31 March 2003 (UNAUDITED)</t>
  </si>
  <si>
    <t>(The Condensed Consolidated Cash Flow Statement should be read in conjunction with the</t>
  </si>
  <si>
    <t xml:space="preserve">12 months ended </t>
  </si>
  <si>
    <t>31 March 2003</t>
  </si>
  <si>
    <t>31 March 2002</t>
  </si>
  <si>
    <t>At 1 April 2002</t>
  </si>
  <si>
    <t>At 31 March 2003</t>
  </si>
  <si>
    <t>At 1 April 2001</t>
  </si>
  <si>
    <t>At 31 March 2002</t>
  </si>
  <si>
    <t xml:space="preserve">Foreign </t>
  </si>
  <si>
    <t xml:space="preserve">currency </t>
  </si>
  <si>
    <t>reserve</t>
  </si>
  <si>
    <t>Issuance of bonus issue</t>
  </si>
  <si>
    <t xml:space="preserve">Disposal of foreign subsidiary </t>
  </si>
  <si>
    <t>As previously stated</t>
  </si>
  <si>
    <t xml:space="preserve">Note </t>
  </si>
  <si>
    <t xml:space="preserve">As restated </t>
  </si>
  <si>
    <t>As restated</t>
  </si>
  <si>
    <t xml:space="preserve">Prior year adjustment </t>
  </si>
  <si>
    <t xml:space="preserve">Dividends </t>
  </si>
  <si>
    <t xml:space="preserve">(The Condensed Consolidated Statement of Changes in Equity should be read in conjunction with  the </t>
  </si>
  <si>
    <t>audited financial statements for the year ended 31 March 2002 and the accompanying explanatory notes</t>
  </si>
  <si>
    <t xml:space="preserve"> attached to the quarterly financial statements)</t>
  </si>
  <si>
    <t>Dividends</t>
  </si>
  <si>
    <t>Prior year adjustment</t>
  </si>
  <si>
    <t>A1</t>
  </si>
  <si>
    <t>Net (Loss) / Profit for the period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</si>
</sst>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_);_(@_)"/>
    <numFmt numFmtId="181" formatCode="_(* #,##0.0000_);_(* \(#,##0.000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.0_);_(* \(#,##0.0\);_(* &quot;-&quot;??_);_(@_)"/>
    <numFmt numFmtId="187" formatCode="d\-mmm\-yyyy"/>
    <numFmt numFmtId="188" formatCode="&quot;US$&quot;#,##0_);\(&quot;US$&quot;#,##0\)"/>
    <numFmt numFmtId="189" formatCode="&quot;US$&quot;#,##0_);[Red]\(&quot;US$&quot;#,##0\)"/>
    <numFmt numFmtId="190" formatCode="&quot;US$&quot;#,##0.00_);\(&quot;US$&quot;#,##0.00\)"/>
    <numFmt numFmtId="191" formatCode="&quot;US$&quot;#,##0.00_);[Red]\(&quot;US$&quot;#,##0.00\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%"/>
    <numFmt numFmtId="205" formatCode="0.0000"/>
    <numFmt numFmtId="206" formatCode="_(* #,##0.0000_);_(* \(#,##0.0000\);_(* &quot;-&quot;_);_(@_)"/>
    <numFmt numFmtId="207" formatCode="_(* #,##0.0000000_);_(* \(#,##0.0000000\);_(* &quot;-&quot;??_);_(@_)"/>
    <numFmt numFmtId="208" formatCode="_-* #,##0_-;\-* #,##0_-;_-* &quot;-&quot;??_-;_-@_-"/>
    <numFmt numFmtId="209" formatCode="0_);\(0\)"/>
    <numFmt numFmtId="210" formatCode="0.0"/>
    <numFmt numFmtId="211" formatCode="0_);[Red]\(0\)"/>
    <numFmt numFmtId="212" formatCode="0.00_)"/>
    <numFmt numFmtId="213" formatCode="#,##0.000"/>
    <numFmt numFmtId="214" formatCode="0.000%"/>
    <numFmt numFmtId="215" formatCode="_(* #,##0.0_);_(* \(#,##0.0\);_(* &quot;-&quot;?_);_(@_)"/>
    <numFmt numFmtId="216" formatCode="#,##0.00000_);\(#,##0.00000\)"/>
    <numFmt numFmtId="217" formatCode="mmm\-yyyy"/>
    <numFmt numFmtId="218" formatCode="&quot;NT$&quot;#,##0;\-&quot;NT$&quot;#,##0"/>
    <numFmt numFmtId="219" formatCode="0.00%;\(0.00\)%"/>
    <numFmt numFmtId="220" formatCode="#,##0.000_);[Red]\(#,##0.000\)"/>
    <numFmt numFmtId="221" formatCode="d/m/yyyy"/>
    <numFmt numFmtId="222" formatCode="&quot;$&quot;#,##0.00"/>
    <numFmt numFmtId="223" formatCode="General_)"/>
    <numFmt numFmtId="224" formatCode="0\ \ "/>
    <numFmt numFmtId="225" formatCode="mm&quot;月&quot;dd&quot;日&quot;"/>
    <numFmt numFmtId="226" formatCode="_(* #,##0.000_);_(* \(#,##0.000\);_(* &quot;-&quot;_);_(@_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/>
      <protection/>
    </xf>
    <xf numFmtId="0" fontId="7" fillId="0" borderId="0">
      <alignment/>
      <protection/>
    </xf>
    <xf numFmtId="0" fontId="7" fillId="0" borderId="2" applyFill="0">
      <alignment horizontal="center"/>
      <protection locked="0"/>
    </xf>
    <xf numFmtId="0" fontId="6" fillId="0" borderId="0" applyFill="0">
      <alignment horizontal="center"/>
      <protection locked="0"/>
    </xf>
    <xf numFmtId="0" fontId="6" fillId="2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21" fontId="0" fillId="0" borderId="0">
      <alignment/>
      <protection/>
    </xf>
    <xf numFmtId="222" fontId="0" fillId="0" borderId="0">
      <alignment/>
      <protection/>
    </xf>
    <xf numFmtId="0" fontId="7" fillId="3" borderId="0">
      <alignment horizontal="right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9" fontId="8" fillId="0" borderId="0">
      <alignment/>
      <protection locked="0"/>
    </xf>
    <xf numFmtId="220" fontId="0" fillId="0" borderId="0">
      <alignment/>
      <protection locked="0"/>
    </xf>
    <xf numFmtId="0" fontId="9" fillId="0" borderId="0" applyNumberFormat="0" applyFill="0" applyBorder="0" applyAlignment="0" applyProtection="0"/>
    <xf numFmtId="214" fontId="0" fillId="0" borderId="0">
      <alignment/>
      <protection locked="0"/>
    </xf>
    <xf numFmtId="214" fontId="0" fillId="0" borderId="0">
      <alignment/>
      <protection locked="0"/>
    </xf>
    <xf numFmtId="0" fontId="10" fillId="0" borderId="0" applyNumberFormat="0" applyFill="0" applyBorder="0" applyAlignment="0" applyProtection="0"/>
    <xf numFmtId="218" fontId="0" fillId="0" borderId="0">
      <alignment horizontal="center"/>
      <protection/>
    </xf>
    <xf numFmtId="173" fontId="0" fillId="0" borderId="0" applyFont="0" applyFill="0" applyBorder="0" applyAlignment="0" applyProtection="0"/>
    <xf numFmtId="212" fontId="11" fillId="0" borderId="0">
      <alignment/>
      <protection/>
    </xf>
    <xf numFmtId="9" fontId="0" fillId="0" borderId="0" applyFont="0" applyFill="0" applyBorder="0" applyAlignment="0" applyProtection="0"/>
    <xf numFmtId="223" fontId="12" fillId="0" borderId="0">
      <alignment/>
      <protection/>
    </xf>
    <xf numFmtId="214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2" fontId="5" fillId="0" borderId="0" xfId="0" applyFont="1" applyBorder="1" applyAlignment="1">
      <alignment horizontal="right"/>
    </xf>
    <xf numFmtId="37" fontId="0" fillId="0" borderId="4" xfId="0" applyNumberForma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39" fontId="0" fillId="0" borderId="6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7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7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81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 quotePrefix="1">
      <alignment horizontal="right"/>
    </xf>
    <xf numFmtId="14" fontId="0" fillId="0" borderId="0" xfId="0" applyNumberFormat="1" applyAlignment="1" quotePrefix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82" fontId="5" fillId="0" borderId="8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0" fillId="0" borderId="8" xfId="0" applyNumberFormat="1" applyBorder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B37" sqref="B37"/>
    </sheetView>
  </sheetViews>
  <sheetFormatPr defaultColWidth="9.140625" defaultRowHeight="12.75"/>
  <cols>
    <col min="1" max="1" width="34.1406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ht="12.75">
      <c r="A1" s="6" t="s">
        <v>70</v>
      </c>
    </row>
    <row r="3" ht="12.75">
      <c r="A3" s="7" t="s">
        <v>40</v>
      </c>
    </row>
    <row r="4" ht="12.75">
      <c r="A4" s="7" t="s">
        <v>80</v>
      </c>
    </row>
    <row r="6" spans="2:8" ht="12.75">
      <c r="B6" s="8"/>
      <c r="C6" s="9"/>
      <c r="D6" s="8"/>
      <c r="E6" s="8"/>
      <c r="F6" s="8"/>
      <c r="G6" s="8"/>
      <c r="H6" s="8"/>
    </row>
    <row r="7" spans="2:8" ht="12.75">
      <c r="B7" s="55" t="s">
        <v>75</v>
      </c>
      <c r="C7" s="57"/>
      <c r="D7" s="55"/>
      <c r="E7" s="10"/>
      <c r="F7" s="55" t="s">
        <v>82</v>
      </c>
      <c r="G7" s="56"/>
      <c r="H7" s="56"/>
    </row>
    <row r="8" spans="2:8" ht="12.75">
      <c r="B8" s="12" t="s">
        <v>71</v>
      </c>
      <c r="C8" s="13"/>
      <c r="D8" s="12" t="s">
        <v>72</v>
      </c>
      <c r="E8" s="12"/>
      <c r="F8" s="12" t="s">
        <v>71</v>
      </c>
      <c r="G8" s="10"/>
      <c r="H8" s="54" t="s">
        <v>72</v>
      </c>
    </row>
    <row r="9" spans="2:8" ht="12.75">
      <c r="B9" s="10" t="s">
        <v>41</v>
      </c>
      <c r="C9" s="11"/>
      <c r="D9" s="10" t="s">
        <v>41</v>
      </c>
      <c r="E9" s="10"/>
      <c r="F9" s="10" t="s">
        <v>41</v>
      </c>
      <c r="G9" s="10"/>
      <c r="H9" s="10" t="s">
        <v>41</v>
      </c>
    </row>
    <row r="10" spans="2:8" ht="12.75">
      <c r="B10" s="25"/>
      <c r="C10" s="26"/>
      <c r="D10" s="25"/>
      <c r="E10" s="25"/>
      <c r="F10" s="25"/>
      <c r="G10" s="25"/>
      <c r="H10" s="25"/>
    </row>
    <row r="11" spans="1:8" ht="12.75">
      <c r="A11" s="6" t="s">
        <v>42</v>
      </c>
      <c r="B11" s="23">
        <v>53096</v>
      </c>
      <c r="C11" s="27"/>
      <c r="D11" s="23">
        <v>43935</v>
      </c>
      <c r="E11" s="27"/>
      <c r="F11" s="23">
        <v>260960</v>
      </c>
      <c r="G11" s="27"/>
      <c r="H11" s="23">
        <v>225033</v>
      </c>
    </row>
    <row r="12" spans="1:8" ht="12.75">
      <c r="A12" s="6"/>
      <c r="B12" s="23"/>
      <c r="C12" s="27"/>
      <c r="D12" s="23"/>
      <c r="E12" s="27"/>
      <c r="F12" s="23"/>
      <c r="G12" s="27"/>
      <c r="H12" s="23"/>
    </row>
    <row r="13" spans="1:8" ht="12.75">
      <c r="A13" s="6" t="s">
        <v>56</v>
      </c>
      <c r="B13" s="28">
        <v>1904</v>
      </c>
      <c r="C13" s="27"/>
      <c r="D13" s="28">
        <v>1113</v>
      </c>
      <c r="E13" s="27"/>
      <c r="F13" s="28">
        <v>15992</v>
      </c>
      <c r="G13" s="27"/>
      <c r="H13" s="28">
        <v>20156</v>
      </c>
    </row>
    <row r="14" spans="2:8" ht="12.75">
      <c r="B14" s="23"/>
      <c r="C14" s="27"/>
      <c r="D14" s="23"/>
      <c r="E14" s="27"/>
      <c r="F14" s="23"/>
      <c r="G14" s="27"/>
      <c r="H14" s="23"/>
    </row>
    <row r="15" spans="1:8" ht="12.75">
      <c r="A15" t="s">
        <v>57</v>
      </c>
      <c r="B15" s="23">
        <v>306</v>
      </c>
      <c r="C15" s="27"/>
      <c r="D15" s="23">
        <v>328</v>
      </c>
      <c r="E15" s="27"/>
      <c r="F15" s="23">
        <v>1575</v>
      </c>
      <c r="G15" s="27"/>
      <c r="H15" s="23">
        <v>2053</v>
      </c>
    </row>
    <row r="16" spans="1:10" ht="12.75">
      <c r="A16" t="s">
        <v>58</v>
      </c>
      <c r="B16" s="23">
        <v>26</v>
      </c>
      <c r="C16" s="27"/>
      <c r="D16" s="23">
        <v>28</v>
      </c>
      <c r="E16" s="27"/>
      <c r="F16" s="23">
        <v>110</v>
      </c>
      <c r="G16" s="27"/>
      <c r="H16" s="23">
        <v>109</v>
      </c>
      <c r="J16" s="15"/>
    </row>
    <row r="17" spans="1:8" ht="12.75">
      <c r="A17" t="s">
        <v>59</v>
      </c>
      <c r="B17" s="23">
        <v>63</v>
      </c>
      <c r="C17" s="27"/>
      <c r="D17" s="23">
        <v>-667</v>
      </c>
      <c r="E17" s="27"/>
      <c r="F17" s="23">
        <v>4991</v>
      </c>
      <c r="G17" s="27"/>
      <c r="H17" s="23">
        <v>3493</v>
      </c>
    </row>
    <row r="18" spans="2:8" ht="12.75">
      <c r="B18" s="23"/>
      <c r="C18" s="27"/>
      <c r="D18" s="23"/>
      <c r="E18" s="27"/>
      <c r="F18" s="23"/>
      <c r="G18" s="27"/>
      <c r="H18" s="23"/>
    </row>
    <row r="19" spans="1:8" ht="12.75">
      <c r="A19" s="6" t="s">
        <v>53</v>
      </c>
      <c r="B19" s="23">
        <v>1661</v>
      </c>
      <c r="C19" s="27"/>
      <c r="D19" s="23">
        <v>118</v>
      </c>
      <c r="E19" s="27"/>
      <c r="F19" s="23">
        <v>19408</v>
      </c>
      <c r="G19" s="27"/>
      <c r="H19" s="23">
        <v>21596</v>
      </c>
    </row>
    <row r="20" spans="1:8" ht="12.75">
      <c r="A20" t="s">
        <v>43</v>
      </c>
      <c r="B20" s="23">
        <v>2150</v>
      </c>
      <c r="C20" s="27"/>
      <c r="D20" s="23">
        <v>820</v>
      </c>
      <c r="E20" s="27"/>
      <c r="F20" s="23">
        <v>4332</v>
      </c>
      <c r="G20" s="27"/>
      <c r="H20" s="23">
        <v>4273</v>
      </c>
    </row>
    <row r="21" spans="2:8" ht="12.75">
      <c r="B21" s="23"/>
      <c r="C21" s="27"/>
      <c r="D21" s="23"/>
      <c r="E21" s="27"/>
      <c r="F21" s="23"/>
      <c r="G21" s="27"/>
      <c r="H21" s="23"/>
    </row>
    <row r="22" spans="1:8" ht="12.75">
      <c r="A22" s="6" t="s">
        <v>54</v>
      </c>
      <c r="B22" s="29">
        <v>-489</v>
      </c>
      <c r="C22" s="27"/>
      <c r="D22" s="29">
        <v>-702</v>
      </c>
      <c r="E22" s="27"/>
      <c r="F22" s="29">
        <v>15076</v>
      </c>
      <c r="G22" s="27"/>
      <c r="H22" s="29">
        <v>17323</v>
      </c>
    </row>
    <row r="23" spans="2:8" ht="12.75">
      <c r="B23" s="27"/>
      <c r="C23" s="27"/>
      <c r="D23" s="27"/>
      <c r="E23" s="27"/>
      <c r="F23" s="27"/>
      <c r="G23" s="27"/>
      <c r="H23" s="27"/>
    </row>
    <row r="24" spans="1:8" ht="12.75">
      <c r="A24" t="s">
        <v>60</v>
      </c>
      <c r="B24" s="28">
        <v>-13</v>
      </c>
      <c r="C24" s="27"/>
      <c r="D24" s="28">
        <v>-57</v>
      </c>
      <c r="E24" s="27"/>
      <c r="F24" s="28">
        <v>507</v>
      </c>
      <c r="G24" s="27"/>
      <c r="H24" s="28">
        <v>2093</v>
      </c>
    </row>
    <row r="25" spans="2:8" ht="12.75">
      <c r="B25" s="23"/>
      <c r="C25" s="27"/>
      <c r="D25" s="23"/>
      <c r="E25" s="27"/>
      <c r="F25" s="23"/>
      <c r="G25" s="27"/>
      <c r="H25" s="23"/>
    </row>
    <row r="26" spans="1:8" ht="12.75">
      <c r="A26" s="6" t="s">
        <v>106</v>
      </c>
      <c r="B26" s="28">
        <v>-476</v>
      </c>
      <c r="C26" s="27"/>
      <c r="D26" s="28">
        <v>-645</v>
      </c>
      <c r="E26" s="27"/>
      <c r="F26" s="28">
        <v>14569</v>
      </c>
      <c r="G26" s="27"/>
      <c r="H26" s="28">
        <v>15230</v>
      </c>
    </row>
    <row r="27" spans="2:8" ht="12.75">
      <c r="B27" s="23"/>
      <c r="C27" s="27"/>
      <c r="D27" s="23"/>
      <c r="E27" s="27"/>
      <c r="F27" s="23"/>
      <c r="G27" s="27"/>
      <c r="H27" s="23"/>
    </row>
    <row r="28" spans="1:8" ht="13.5" thickBot="1">
      <c r="A28" t="s">
        <v>44</v>
      </c>
      <c r="B28" s="30">
        <v>-0.79</v>
      </c>
      <c r="C28" s="31"/>
      <c r="D28" s="30">
        <v>-1.07</v>
      </c>
      <c r="E28" s="31"/>
      <c r="F28" s="30">
        <v>24.28</v>
      </c>
      <c r="G28" s="31"/>
      <c r="H28" s="30">
        <v>25.38</v>
      </c>
    </row>
    <row r="29" spans="1:8" ht="14.25" thickBot="1" thickTop="1">
      <c r="A29" t="s">
        <v>45</v>
      </c>
      <c r="B29" s="30">
        <v>-0.79</v>
      </c>
      <c r="C29" s="31"/>
      <c r="D29" s="30">
        <v>-1.07</v>
      </c>
      <c r="E29" s="31"/>
      <c r="F29" s="30">
        <v>24.28</v>
      </c>
      <c r="G29" s="31"/>
      <c r="H29" s="30">
        <v>25.38</v>
      </c>
    </row>
    <row r="30" spans="2:8" ht="13.5" thickTop="1">
      <c r="B30" s="23"/>
      <c r="C30" s="27"/>
      <c r="D30" s="23"/>
      <c r="E30" s="27"/>
      <c r="F30" s="23"/>
      <c r="G30" s="27"/>
      <c r="H30" s="23"/>
    </row>
    <row r="31" spans="3:7" ht="12.75">
      <c r="C31" s="14"/>
      <c r="E31" s="14"/>
      <c r="G31" s="14"/>
    </row>
    <row r="32" spans="1:7" ht="12.75">
      <c r="A32" s="19" t="s">
        <v>46</v>
      </c>
      <c r="C32" s="14"/>
      <c r="E32" s="14"/>
      <c r="G32" s="14"/>
    </row>
    <row r="33" spans="1:7" ht="12.75">
      <c r="A33" s="6" t="s">
        <v>76</v>
      </c>
      <c r="E33" s="14"/>
      <c r="G33" s="14"/>
    </row>
    <row r="34" spans="1:7" ht="12.75">
      <c r="A34" s="6" t="s">
        <v>77</v>
      </c>
      <c r="E34" s="14"/>
      <c r="G34" s="14"/>
    </row>
    <row r="35" spans="5:7" ht="12.75">
      <c r="E35" s="14"/>
      <c r="G35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pane xSplit="4" ySplit="7" topLeftCell="E4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59" sqref="E59"/>
    </sheetView>
  </sheetViews>
  <sheetFormatPr defaultColWidth="9.140625" defaultRowHeight="12.75"/>
  <cols>
    <col min="1" max="1" width="5.8515625" style="2" customWidth="1"/>
    <col min="2" max="2" width="3.140625" style="0" customWidth="1"/>
    <col min="4" max="4" width="27.421875" style="0" customWidth="1"/>
    <col min="5" max="5" width="14.57421875" style="3" bestFit="1" customWidth="1"/>
    <col min="6" max="6" width="3.7109375" style="4" customWidth="1"/>
    <col min="7" max="7" width="14.140625" style="3" customWidth="1"/>
  </cols>
  <sheetData>
    <row r="1" ht="12.75">
      <c r="A1" s="1" t="s">
        <v>70</v>
      </c>
    </row>
    <row r="2" ht="12.75">
      <c r="A2" s="1"/>
    </row>
    <row r="3" spans="1:2" ht="12.75">
      <c r="A3" s="7" t="s">
        <v>55</v>
      </c>
      <c r="B3" s="7"/>
    </row>
    <row r="4" spans="1:2" ht="12.75">
      <c r="A4" s="7" t="s">
        <v>79</v>
      </c>
      <c r="B4" s="7"/>
    </row>
    <row r="5" spans="5:7" ht="12.75">
      <c r="E5" s="58" t="s">
        <v>73</v>
      </c>
      <c r="F5" s="59"/>
      <c r="G5" s="58"/>
    </row>
    <row r="6" spans="5:7" ht="12.75">
      <c r="E6" s="45" t="s">
        <v>83</v>
      </c>
      <c r="F6" s="44"/>
      <c r="G6" s="46" t="s">
        <v>84</v>
      </c>
    </row>
    <row r="7" spans="5:7" ht="12.75">
      <c r="E7" s="5" t="s">
        <v>0</v>
      </c>
      <c r="F7" s="44"/>
      <c r="G7" s="5" t="s">
        <v>0</v>
      </c>
    </row>
    <row r="8" spans="1:7" ht="12.75">
      <c r="A8" s="2">
        <v>1</v>
      </c>
      <c r="B8" t="s">
        <v>8</v>
      </c>
      <c r="E8" s="3">
        <v>73628</v>
      </c>
      <c r="G8" s="3">
        <v>75211</v>
      </c>
    </row>
    <row r="9" spans="1:7" ht="12.75">
      <c r="A9" s="2">
        <v>2</v>
      </c>
      <c r="B9" t="s">
        <v>9</v>
      </c>
      <c r="E9" s="3">
        <v>0</v>
      </c>
      <c r="G9" s="3">
        <v>0</v>
      </c>
    </row>
    <row r="10" spans="1:7" ht="12.75">
      <c r="A10" s="2">
        <v>3</v>
      </c>
      <c r="B10" t="s">
        <v>10</v>
      </c>
      <c r="E10" s="3">
        <v>26889</v>
      </c>
      <c r="G10" s="3">
        <v>23339</v>
      </c>
    </row>
    <row r="11" spans="1:7" ht="12.75">
      <c r="A11" s="2">
        <v>4</v>
      </c>
      <c r="B11" t="s">
        <v>14</v>
      </c>
      <c r="E11" s="3">
        <v>0</v>
      </c>
      <c r="G11" s="3">
        <v>0</v>
      </c>
    </row>
    <row r="12" spans="1:7" ht="12.75">
      <c r="A12" s="2">
        <v>5</v>
      </c>
      <c r="B12" t="s">
        <v>11</v>
      </c>
      <c r="E12" s="5" t="s">
        <v>7</v>
      </c>
      <c r="G12" s="3" t="s">
        <v>39</v>
      </c>
    </row>
    <row r="13" spans="1:7" ht="12.75">
      <c r="A13" s="2">
        <v>6</v>
      </c>
      <c r="B13" t="s">
        <v>13</v>
      </c>
      <c r="E13" s="3">
        <v>0</v>
      </c>
      <c r="G13" s="5" t="s">
        <v>7</v>
      </c>
    </row>
    <row r="14" spans="1:7" ht="12.75">
      <c r="A14" s="2">
        <v>7</v>
      </c>
      <c r="B14" t="s">
        <v>12</v>
      </c>
      <c r="E14" s="3">
        <v>0</v>
      </c>
      <c r="G14" s="3">
        <v>0</v>
      </c>
    </row>
    <row r="15" spans="5:7" ht="12.75">
      <c r="E15" s="36">
        <f>SUM(E8:E14)</f>
        <v>100517</v>
      </c>
      <c r="G15" s="36">
        <f>SUM(G8:G14)</f>
        <v>98550</v>
      </c>
    </row>
    <row r="16" spans="1:2" ht="12.75">
      <c r="A16" s="2">
        <v>8</v>
      </c>
      <c r="B16" t="s">
        <v>1</v>
      </c>
    </row>
    <row r="17" spans="1:7" s="25" customFormat="1" ht="12.75">
      <c r="A17" s="32"/>
      <c r="B17" s="33" t="s">
        <v>7</v>
      </c>
      <c r="C17" s="34" t="s">
        <v>15</v>
      </c>
      <c r="E17" s="37">
        <v>25200</v>
      </c>
      <c r="F17" s="38"/>
      <c r="G17" s="37">
        <v>17981</v>
      </c>
    </row>
    <row r="18" spans="1:7" s="25" customFormat="1" ht="12.75">
      <c r="A18" s="32"/>
      <c r="B18" s="33" t="s">
        <v>7</v>
      </c>
      <c r="C18" s="34" t="s">
        <v>16</v>
      </c>
      <c r="E18" s="37">
        <v>33722</v>
      </c>
      <c r="F18" s="38"/>
      <c r="G18" s="37">
        <v>27991</v>
      </c>
    </row>
    <row r="19" spans="1:7" s="25" customFormat="1" ht="12.75">
      <c r="A19" s="32"/>
      <c r="B19" s="33" t="s">
        <v>7</v>
      </c>
      <c r="C19" s="34" t="s">
        <v>17</v>
      </c>
      <c r="E19" s="37">
        <v>0</v>
      </c>
      <c r="F19" s="38"/>
      <c r="G19" s="53" t="s">
        <v>7</v>
      </c>
    </row>
    <row r="20" spans="1:7" s="25" customFormat="1" ht="12.75">
      <c r="A20" s="32"/>
      <c r="B20" s="33" t="s">
        <v>7</v>
      </c>
      <c r="C20" s="34" t="s">
        <v>2</v>
      </c>
      <c r="E20" s="37">
        <v>14706</v>
      </c>
      <c r="F20" s="38"/>
      <c r="G20" s="37">
        <v>14229</v>
      </c>
    </row>
    <row r="21" spans="1:7" s="25" customFormat="1" ht="12.75">
      <c r="A21" s="32"/>
      <c r="B21" s="33" t="s">
        <v>7</v>
      </c>
      <c r="C21" s="34" t="s">
        <v>33</v>
      </c>
      <c r="E21" s="37">
        <v>6764</v>
      </c>
      <c r="F21" s="38"/>
      <c r="G21" s="37">
        <v>6380</v>
      </c>
    </row>
    <row r="22" spans="1:7" s="25" customFormat="1" ht="12.75">
      <c r="A22" s="32"/>
      <c r="E22" s="39">
        <f>SUM(E17:E21)</f>
        <v>80392</v>
      </c>
      <c r="F22" s="38"/>
      <c r="G22" s="39">
        <f>SUM(G17:G21)</f>
        <v>66581</v>
      </c>
    </row>
    <row r="23" spans="1:7" s="25" customFormat="1" ht="12.75">
      <c r="A23" s="32"/>
      <c r="E23" s="37"/>
      <c r="F23" s="38"/>
      <c r="G23" s="37"/>
    </row>
    <row r="24" spans="1:7" s="25" customFormat="1" ht="12.75">
      <c r="A24" s="32">
        <v>9</v>
      </c>
      <c r="B24" s="25" t="s">
        <v>3</v>
      </c>
      <c r="E24" s="37"/>
      <c r="F24" s="38"/>
      <c r="G24" s="37"/>
    </row>
    <row r="25" spans="1:7" s="25" customFormat="1" ht="12.75">
      <c r="A25" s="32"/>
      <c r="B25" s="33" t="s">
        <v>7</v>
      </c>
      <c r="C25" s="34" t="s">
        <v>38</v>
      </c>
      <c r="E25" s="37">
        <v>15043</v>
      </c>
      <c r="F25" s="38"/>
      <c r="G25" s="37">
        <v>12089</v>
      </c>
    </row>
    <row r="26" spans="1:7" s="25" customFormat="1" ht="12.75">
      <c r="A26" s="32"/>
      <c r="B26" s="33" t="s">
        <v>7</v>
      </c>
      <c r="C26" s="34" t="s">
        <v>37</v>
      </c>
      <c r="E26" s="37">
        <v>12344</v>
      </c>
      <c r="F26" s="38"/>
      <c r="G26" s="37">
        <v>7946</v>
      </c>
    </row>
    <row r="27" spans="1:7" s="25" customFormat="1" ht="12.75">
      <c r="A27" s="32"/>
      <c r="B27" s="33" t="s">
        <v>7</v>
      </c>
      <c r="C27" s="34" t="s">
        <v>18</v>
      </c>
      <c r="E27" s="37">
        <v>29366</v>
      </c>
      <c r="F27" s="38"/>
      <c r="G27" s="37">
        <v>26075</v>
      </c>
    </row>
    <row r="28" spans="1:7" s="25" customFormat="1" ht="12.75">
      <c r="A28" s="32"/>
      <c r="B28" s="33" t="s">
        <v>7</v>
      </c>
      <c r="C28" s="34" t="s">
        <v>19</v>
      </c>
      <c r="E28" s="53">
        <v>82</v>
      </c>
      <c r="F28" s="38"/>
      <c r="G28" s="37">
        <v>159</v>
      </c>
    </row>
    <row r="29" spans="1:7" s="25" customFormat="1" ht="12.75">
      <c r="A29" s="32"/>
      <c r="B29" s="33" t="s">
        <v>7</v>
      </c>
      <c r="C29" s="34" t="s">
        <v>20</v>
      </c>
      <c r="E29" s="37">
        <v>21</v>
      </c>
      <c r="F29" s="38"/>
      <c r="G29" s="37">
        <v>0</v>
      </c>
    </row>
    <row r="30" spans="1:7" s="25" customFormat="1" ht="12.75">
      <c r="A30" s="32"/>
      <c r="B30" s="33" t="s">
        <v>7</v>
      </c>
      <c r="C30" s="34" t="s">
        <v>31</v>
      </c>
      <c r="E30" s="37">
        <v>313</v>
      </c>
      <c r="F30" s="38"/>
      <c r="G30" s="37">
        <v>413</v>
      </c>
    </row>
    <row r="31" spans="1:7" s="25" customFormat="1" ht="12.75">
      <c r="A31" s="32"/>
      <c r="B31" s="33" t="s">
        <v>7</v>
      </c>
      <c r="C31" s="34" t="s">
        <v>34</v>
      </c>
      <c r="E31" s="37">
        <v>2631</v>
      </c>
      <c r="F31" s="38"/>
      <c r="G31" s="37">
        <v>2625</v>
      </c>
    </row>
    <row r="32" spans="1:7" s="25" customFormat="1" ht="12.75">
      <c r="A32" s="32"/>
      <c r="C32" s="34"/>
      <c r="E32" s="39">
        <f>SUM(E25:E31)</f>
        <v>59800</v>
      </c>
      <c r="F32" s="38"/>
      <c r="G32" s="39">
        <f>SUM(G25:G31)</f>
        <v>49307</v>
      </c>
    </row>
    <row r="33" spans="1:7" s="25" customFormat="1" ht="12.75">
      <c r="A33" s="32">
        <v>10</v>
      </c>
      <c r="B33" s="25" t="s">
        <v>21</v>
      </c>
      <c r="E33" s="37">
        <f>E22-E32</f>
        <v>20592</v>
      </c>
      <c r="F33" s="38"/>
      <c r="G33" s="37">
        <f>G22-G32</f>
        <v>17274</v>
      </c>
    </row>
    <row r="34" spans="1:7" s="25" customFormat="1" ht="13.5" thickBot="1">
      <c r="A34" s="32"/>
      <c r="E34" s="40">
        <f>+E15+E22-E32</f>
        <v>121109</v>
      </c>
      <c r="F34" s="38"/>
      <c r="G34" s="40">
        <f>+G15+G22-G32</f>
        <v>115824</v>
      </c>
    </row>
    <row r="35" spans="1:7" s="25" customFormat="1" ht="13.5" thickTop="1">
      <c r="A35" s="32"/>
      <c r="E35" s="37"/>
      <c r="F35" s="38"/>
      <c r="G35" s="37"/>
    </row>
    <row r="36" spans="1:7" s="25" customFormat="1" ht="12.75">
      <c r="A36" s="32"/>
      <c r="E36" s="37"/>
      <c r="F36" s="38"/>
      <c r="G36" s="37"/>
    </row>
    <row r="37" spans="1:7" s="25" customFormat="1" ht="12.75">
      <c r="A37" s="32">
        <v>11</v>
      </c>
      <c r="B37" s="25" t="s">
        <v>4</v>
      </c>
      <c r="E37" s="37"/>
      <c r="F37" s="38"/>
      <c r="G37" s="37"/>
    </row>
    <row r="38" spans="1:7" s="25" customFormat="1" ht="12.75">
      <c r="A38" s="32"/>
      <c r="B38" s="25" t="s">
        <v>5</v>
      </c>
      <c r="E38" s="37">
        <v>60011</v>
      </c>
      <c r="F38" s="38"/>
      <c r="G38" s="37">
        <v>60000</v>
      </c>
    </row>
    <row r="39" spans="1:7" s="25" customFormat="1" ht="12.75">
      <c r="A39" s="32"/>
      <c r="B39" s="25" t="s">
        <v>6</v>
      </c>
      <c r="E39" s="37"/>
      <c r="F39" s="38"/>
      <c r="G39" s="37"/>
    </row>
    <row r="40" spans="1:8" s="25" customFormat="1" ht="12.75">
      <c r="A40" s="32"/>
      <c r="B40" s="33" t="s">
        <v>7</v>
      </c>
      <c r="C40" s="34" t="s">
        <v>22</v>
      </c>
      <c r="E40" s="37">
        <v>3</v>
      </c>
      <c r="F40" s="38"/>
      <c r="G40" s="37">
        <v>0</v>
      </c>
      <c r="H40" s="35"/>
    </row>
    <row r="41" spans="1:7" s="25" customFormat="1" ht="12.75">
      <c r="A41" s="32"/>
      <c r="B41" s="33" t="s">
        <v>7</v>
      </c>
      <c r="C41" s="34" t="s">
        <v>36</v>
      </c>
      <c r="E41" s="37">
        <v>0</v>
      </c>
      <c r="F41" s="38"/>
      <c r="G41" s="53" t="s">
        <v>7</v>
      </c>
    </row>
    <row r="42" spans="1:7" s="25" customFormat="1" ht="12.75">
      <c r="A42" s="32"/>
      <c r="B42" s="33" t="s">
        <v>7</v>
      </c>
      <c r="C42" s="34" t="s">
        <v>23</v>
      </c>
      <c r="E42" s="37">
        <v>0</v>
      </c>
      <c r="F42" s="38"/>
      <c r="G42" s="53" t="s">
        <v>7</v>
      </c>
    </row>
    <row r="43" spans="1:7" s="25" customFormat="1" ht="12.75">
      <c r="A43" s="32"/>
      <c r="B43" s="33" t="s">
        <v>7</v>
      </c>
      <c r="C43" s="34" t="s">
        <v>24</v>
      </c>
      <c r="E43" s="37">
        <v>0</v>
      </c>
      <c r="F43" s="38"/>
      <c r="G43" s="53" t="s">
        <v>7</v>
      </c>
    </row>
    <row r="44" spans="1:7" s="25" customFormat="1" ht="12.75">
      <c r="A44" s="32"/>
      <c r="B44" s="33" t="s">
        <v>7</v>
      </c>
      <c r="C44" s="34" t="s">
        <v>25</v>
      </c>
      <c r="E44" s="37">
        <f>Equity!I23</f>
        <v>47210</v>
      </c>
      <c r="F44" s="38"/>
      <c r="G44" s="37">
        <f>Equity!I41</f>
        <v>35641</v>
      </c>
    </row>
    <row r="45" spans="1:7" s="25" customFormat="1" ht="12.75">
      <c r="A45" s="32"/>
      <c r="B45" s="33" t="s">
        <v>7</v>
      </c>
      <c r="C45" s="34" t="s">
        <v>35</v>
      </c>
      <c r="E45" s="37">
        <v>0</v>
      </c>
      <c r="F45" s="38"/>
      <c r="G45" s="37" t="s">
        <v>7</v>
      </c>
    </row>
    <row r="46" spans="1:7" s="25" customFormat="1" ht="12.75">
      <c r="A46" s="32"/>
      <c r="C46" s="34"/>
      <c r="E46" s="39">
        <f>SUM(E38:E45)</f>
        <v>107224</v>
      </c>
      <c r="F46" s="38"/>
      <c r="G46" s="39">
        <f>SUM(G38:G45)</f>
        <v>95641</v>
      </c>
    </row>
    <row r="47" spans="1:7" s="25" customFormat="1" ht="12.75">
      <c r="A47" s="32"/>
      <c r="E47" s="37"/>
      <c r="F47" s="38"/>
      <c r="G47" s="37"/>
    </row>
    <row r="48" spans="1:7" s="25" customFormat="1" ht="12.75">
      <c r="A48" s="32">
        <v>12</v>
      </c>
      <c r="B48" s="47" t="s">
        <v>32</v>
      </c>
      <c r="E48" s="37">
        <v>8556</v>
      </c>
      <c r="F48" s="38"/>
      <c r="G48" s="37">
        <v>7623</v>
      </c>
    </row>
    <row r="49" spans="1:7" s="25" customFormat="1" ht="12.75">
      <c r="A49" s="32">
        <v>13</v>
      </c>
      <c r="B49" s="25" t="s">
        <v>26</v>
      </c>
      <c r="E49" s="37">
        <v>236</v>
      </c>
      <c r="F49" s="38"/>
      <c r="G49" s="37">
        <v>5874</v>
      </c>
    </row>
    <row r="50" spans="1:7" s="25" customFormat="1" ht="12.75">
      <c r="A50" s="32">
        <v>14</v>
      </c>
      <c r="B50" s="25" t="s">
        <v>27</v>
      </c>
      <c r="E50" s="37">
        <v>1662</v>
      </c>
      <c r="F50" s="38"/>
      <c r="G50" s="37">
        <v>4813</v>
      </c>
    </row>
    <row r="51" spans="1:7" s="25" customFormat="1" ht="12.75">
      <c r="A51" s="32">
        <v>15</v>
      </c>
      <c r="B51" s="25" t="s">
        <v>28</v>
      </c>
      <c r="E51" s="37">
        <v>129</v>
      </c>
      <c r="F51" s="38"/>
      <c r="G51" s="37">
        <v>322</v>
      </c>
    </row>
    <row r="52" spans="1:7" ht="12.75">
      <c r="A52" s="2">
        <v>16</v>
      </c>
      <c r="B52" t="s">
        <v>29</v>
      </c>
      <c r="E52" s="3">
        <v>3302</v>
      </c>
      <c r="G52" s="3">
        <v>1551</v>
      </c>
    </row>
    <row r="53" spans="5:7" ht="13.5" thickBot="1">
      <c r="E53" s="41">
        <f>SUM(E46:E52)</f>
        <v>121109</v>
      </c>
      <c r="G53" s="41">
        <f>SUM(G46:G52)</f>
        <v>115824</v>
      </c>
    </row>
    <row r="54" spans="5:7" ht="13.5" thickTop="1">
      <c r="E54" s="4"/>
      <c r="G54" s="4"/>
    </row>
    <row r="55" spans="1:7" ht="12.75">
      <c r="A55" s="2">
        <v>17</v>
      </c>
      <c r="B55" t="s">
        <v>30</v>
      </c>
      <c r="E55" s="42">
        <f>(E46+E48)/E38</f>
        <v>1.9293129592907967</v>
      </c>
      <c r="G55" s="42">
        <f>(G46+G48)/G38</f>
        <v>1.7210666666666667</v>
      </c>
    </row>
    <row r="57" spans="1:7" ht="12.75">
      <c r="A57" s="19" t="s">
        <v>78</v>
      </c>
      <c r="B57" s="19"/>
      <c r="D57" s="14"/>
      <c r="E57" s="10"/>
      <c r="G57" s="43"/>
    </row>
    <row r="58" spans="1:6" ht="12.75">
      <c r="A58" s="6" t="s">
        <v>76</v>
      </c>
      <c r="B58" s="6"/>
      <c r="E58" s="10"/>
      <c r="F58" s="3"/>
    </row>
    <row r="59" ht="12.75">
      <c r="A59" s="6" t="s">
        <v>77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421875" style="0" customWidth="1"/>
    <col min="2" max="2" width="49.57421875" style="0" customWidth="1"/>
    <col min="3" max="3" width="14.57421875" style="10" bestFit="1" customWidth="1"/>
    <col min="4" max="4" width="2.7109375" style="0" customWidth="1"/>
    <col min="5" max="5" width="14.57421875" style="0" bestFit="1" customWidth="1"/>
    <col min="6" max="6" width="10.421875" style="0" customWidth="1"/>
    <col min="7" max="7" width="9.28125" style="0" customWidth="1"/>
  </cols>
  <sheetData>
    <row r="1" spans="1:2" ht="12.75">
      <c r="A1" s="6" t="s">
        <v>70</v>
      </c>
      <c r="B1" s="6"/>
    </row>
    <row r="3" spans="1:2" ht="12.75">
      <c r="A3" s="7" t="s">
        <v>47</v>
      </c>
      <c r="B3" s="7"/>
    </row>
    <row r="4" spans="1:4" ht="12.75">
      <c r="A4" s="7" t="s">
        <v>80</v>
      </c>
      <c r="B4" s="7"/>
      <c r="D4" s="14"/>
    </row>
    <row r="5" spans="1:4" ht="12.75">
      <c r="A5" s="7"/>
      <c r="B5" s="7"/>
      <c r="D5" s="14"/>
    </row>
    <row r="6" spans="3:5" ht="12.75">
      <c r="C6" s="60" t="s">
        <v>73</v>
      </c>
      <c r="D6" s="61"/>
      <c r="E6" s="60"/>
    </row>
    <row r="7" spans="3:5" ht="12.75">
      <c r="C7" s="45" t="s">
        <v>83</v>
      </c>
      <c r="D7" s="11"/>
      <c r="E7" s="45" t="s">
        <v>84</v>
      </c>
    </row>
    <row r="8" spans="3:5" ht="12.75">
      <c r="C8" s="12" t="s">
        <v>41</v>
      </c>
      <c r="D8" s="11"/>
      <c r="E8" s="12" t="s">
        <v>41</v>
      </c>
    </row>
    <row r="9" spans="3:5" ht="12.75">
      <c r="C9" s="48"/>
      <c r="D9" s="14"/>
      <c r="E9" s="48"/>
    </row>
    <row r="10" spans="1:5" ht="12.75">
      <c r="A10" s="6" t="s">
        <v>66</v>
      </c>
      <c r="C10" s="49">
        <v>15709</v>
      </c>
      <c r="D10" s="16"/>
      <c r="E10" s="49">
        <v>21704</v>
      </c>
    </row>
    <row r="11" spans="3:5" ht="12.75">
      <c r="C11" s="49"/>
      <c r="D11" s="16"/>
      <c r="E11" s="49"/>
    </row>
    <row r="12" spans="1:5" ht="12.75">
      <c r="A12" s="6" t="s">
        <v>67</v>
      </c>
      <c r="B12" s="19"/>
      <c r="C12" s="49">
        <v>-12336</v>
      </c>
      <c r="D12" s="16"/>
      <c r="E12" s="49">
        <v>-28567</v>
      </c>
    </row>
    <row r="13" spans="2:5" ht="12.75">
      <c r="B13" s="20"/>
      <c r="C13" s="49"/>
      <c r="D13" s="16"/>
      <c r="E13" s="49"/>
    </row>
    <row r="14" spans="1:5" ht="12.75">
      <c r="A14" s="6" t="s">
        <v>68</v>
      </c>
      <c r="B14" s="20"/>
      <c r="C14" s="50">
        <v>-3129</v>
      </c>
      <c r="D14" s="16"/>
      <c r="E14" s="50">
        <v>-24032</v>
      </c>
    </row>
    <row r="15" spans="2:5" ht="12.75">
      <c r="B15" s="20"/>
      <c r="C15" s="49"/>
      <c r="D15" s="16"/>
      <c r="E15" s="49"/>
    </row>
    <row r="16" spans="1:6" ht="12.75">
      <c r="A16" t="s">
        <v>65</v>
      </c>
      <c r="B16" s="20"/>
      <c r="C16" s="49">
        <v>244</v>
      </c>
      <c r="D16" s="16"/>
      <c r="E16" s="49">
        <v>-30895</v>
      </c>
      <c r="F16" s="15"/>
    </row>
    <row r="17" spans="2:5" ht="12.75">
      <c r="B17" s="20"/>
      <c r="C17" s="49"/>
      <c r="D17" s="16"/>
      <c r="E17" s="49"/>
    </row>
    <row r="18" spans="1:5" ht="12.75">
      <c r="A18" s="6" t="s">
        <v>63</v>
      </c>
      <c r="C18" s="49">
        <v>13880</v>
      </c>
      <c r="D18" s="16"/>
      <c r="E18" s="49">
        <v>44775</v>
      </c>
    </row>
    <row r="19" spans="3:5" ht="12.75">
      <c r="C19" s="49"/>
      <c r="D19" s="16"/>
      <c r="E19" s="49"/>
    </row>
    <row r="20" spans="1:6" ht="12.75">
      <c r="A20" s="6" t="s">
        <v>64</v>
      </c>
      <c r="C20" s="51">
        <v>14124</v>
      </c>
      <c r="D20" s="16"/>
      <c r="E20" s="67">
        <v>13880</v>
      </c>
      <c r="F20" s="15"/>
    </row>
    <row r="21" spans="1:6" ht="12.75">
      <c r="A21" s="6"/>
      <c r="C21" s="49"/>
      <c r="D21" s="16"/>
      <c r="F21" s="15"/>
    </row>
    <row r="22" spans="3:4" ht="12.75">
      <c r="C22" s="52"/>
      <c r="D22" s="14"/>
    </row>
    <row r="23" spans="1:4" ht="12.75">
      <c r="A23" s="19" t="s">
        <v>81</v>
      </c>
      <c r="B23" s="19"/>
      <c r="D23" s="14"/>
    </row>
    <row r="24" spans="1:2" ht="12.75">
      <c r="A24" s="6" t="s">
        <v>76</v>
      </c>
      <c r="B24" s="6"/>
    </row>
    <row r="25" ht="12.75">
      <c r="A25" s="6" t="s">
        <v>77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31">
      <selection activeCell="C38" sqref="C38"/>
    </sheetView>
  </sheetViews>
  <sheetFormatPr defaultColWidth="9.140625" defaultRowHeight="12.75"/>
  <cols>
    <col min="1" max="1" width="19.57421875" style="0" customWidth="1"/>
    <col min="2" max="2" width="9.57421875" style="0" customWidth="1"/>
    <col min="3" max="3" width="12.140625" style="0" customWidth="1"/>
    <col min="4" max="4" width="1.28515625" style="0" customWidth="1"/>
    <col min="5" max="5" width="12.140625" style="0" customWidth="1"/>
    <col min="6" max="6" width="1.28515625" style="0" customWidth="1"/>
    <col min="7" max="7" width="12.00390625" style="0" customWidth="1"/>
    <col min="8" max="8" width="1.28515625" style="0" customWidth="1"/>
    <col min="9" max="9" width="12.140625" style="0" customWidth="1"/>
    <col min="10" max="10" width="1.28515625" style="0" customWidth="1"/>
    <col min="11" max="11" width="12.140625" style="0" customWidth="1"/>
    <col min="12" max="12" width="6.00390625" style="0" customWidth="1"/>
  </cols>
  <sheetData>
    <row r="1" spans="1:11" ht="12.7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4:10" ht="12.75">
      <c r="D2" s="14"/>
      <c r="F2" s="14"/>
      <c r="G2" s="14"/>
      <c r="H2" s="14"/>
      <c r="J2" s="14"/>
    </row>
    <row r="3" spans="1:11" ht="12.75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6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4:10" ht="12.75">
      <c r="D5" s="14"/>
      <c r="F5" s="14"/>
      <c r="G5" s="14"/>
      <c r="H5" s="14"/>
      <c r="J5" s="14"/>
    </row>
    <row r="6" spans="3:11" ht="12.75">
      <c r="C6" s="10"/>
      <c r="D6" s="11"/>
      <c r="E6" s="10"/>
      <c r="F6" s="11"/>
      <c r="G6" s="11" t="s">
        <v>89</v>
      </c>
      <c r="H6" s="11"/>
      <c r="I6" s="10"/>
      <c r="J6" s="11"/>
      <c r="K6" s="10"/>
    </row>
    <row r="7" spans="3:11" ht="12.75">
      <c r="C7" s="10"/>
      <c r="D7" s="11"/>
      <c r="E7" s="10" t="s">
        <v>61</v>
      </c>
      <c r="F7" s="11"/>
      <c r="G7" s="11" t="s">
        <v>90</v>
      </c>
      <c r="H7" s="11"/>
      <c r="I7" s="10" t="s">
        <v>49</v>
      </c>
      <c r="J7" s="11"/>
      <c r="K7" s="10"/>
    </row>
    <row r="8" spans="2:11" ht="12.75">
      <c r="B8" s="10" t="s">
        <v>95</v>
      </c>
      <c r="C8" s="21" t="s">
        <v>5</v>
      </c>
      <c r="D8" s="22"/>
      <c r="E8" s="21" t="s">
        <v>62</v>
      </c>
      <c r="F8" s="22"/>
      <c r="G8" s="21" t="s">
        <v>91</v>
      </c>
      <c r="H8" s="22"/>
      <c r="I8" s="21" t="s">
        <v>50</v>
      </c>
      <c r="J8" s="22"/>
      <c r="K8" s="21" t="s">
        <v>51</v>
      </c>
    </row>
    <row r="9" spans="3:11" ht="12.75">
      <c r="C9" s="12" t="s">
        <v>41</v>
      </c>
      <c r="D9" s="13"/>
      <c r="E9" s="12" t="s">
        <v>41</v>
      </c>
      <c r="F9" s="13"/>
      <c r="G9" s="12" t="s">
        <v>41</v>
      </c>
      <c r="H9" s="13"/>
      <c r="I9" s="12" t="s">
        <v>41</v>
      </c>
      <c r="J9" s="13"/>
      <c r="K9" s="12" t="s">
        <v>41</v>
      </c>
    </row>
    <row r="10" spans="1:12" ht="12.75">
      <c r="A10" s="6" t="s">
        <v>85</v>
      </c>
      <c r="B10" s="6"/>
      <c r="C10" s="15"/>
      <c r="D10" s="16"/>
      <c r="E10" s="15"/>
      <c r="F10" s="16"/>
      <c r="G10" s="16"/>
      <c r="H10" s="16"/>
      <c r="I10" s="15"/>
      <c r="J10" s="16"/>
      <c r="K10" s="15"/>
      <c r="L10" s="15"/>
    </row>
    <row r="11" spans="1:12" ht="12.75">
      <c r="A11" t="s">
        <v>94</v>
      </c>
      <c r="C11" s="15">
        <v>60000</v>
      </c>
      <c r="D11" s="16"/>
      <c r="E11" s="17">
        <v>0</v>
      </c>
      <c r="F11" s="16"/>
      <c r="G11" s="17">
        <v>0</v>
      </c>
      <c r="H11" s="16"/>
      <c r="I11" s="23">
        <v>32641</v>
      </c>
      <c r="J11" s="16"/>
      <c r="K11" s="15">
        <f>SUM(C11:J11)</f>
        <v>92641</v>
      </c>
      <c r="L11" s="15"/>
    </row>
    <row r="12" spans="3:12" ht="12.75">
      <c r="C12" s="15"/>
      <c r="D12" s="16"/>
      <c r="E12" s="17"/>
      <c r="F12" s="16"/>
      <c r="G12" s="16"/>
      <c r="H12" s="16"/>
      <c r="I12" s="23"/>
      <c r="J12" s="16"/>
      <c r="K12" s="15">
        <f>SUM(C12:J12)</f>
        <v>0</v>
      </c>
      <c r="L12" s="15"/>
    </row>
    <row r="13" spans="1:12" ht="12.75">
      <c r="A13" s="24" t="s">
        <v>104</v>
      </c>
      <c r="B13" s="63" t="s">
        <v>105</v>
      </c>
      <c r="C13" s="18"/>
      <c r="D13" s="16"/>
      <c r="E13" s="18"/>
      <c r="F13" s="16"/>
      <c r="G13" s="18"/>
      <c r="H13" s="16"/>
      <c r="I13" s="18">
        <v>3000</v>
      </c>
      <c r="J13" s="16"/>
      <c r="K13" s="18">
        <f>SUM(C13:J13)</f>
        <v>3000</v>
      </c>
      <c r="L13" s="15"/>
    </row>
    <row r="14" spans="1:12" ht="12.75">
      <c r="A14" s="24"/>
      <c r="B14" s="63"/>
      <c r="C14" s="15">
        <f>SUM(C11:C13)</f>
        <v>60000</v>
      </c>
      <c r="D14" s="16"/>
      <c r="E14" s="17">
        <f>SUM(E11:E13)</f>
        <v>0</v>
      </c>
      <c r="F14" s="17"/>
      <c r="G14" s="17">
        <f>SUM(G11:G13)</f>
        <v>0</v>
      </c>
      <c r="H14" s="16"/>
      <c r="I14" s="15">
        <f>SUM(I11:I13)</f>
        <v>35641</v>
      </c>
      <c r="J14" s="16"/>
      <c r="K14" s="15">
        <f>SUM(K11:K13)</f>
        <v>95641</v>
      </c>
      <c r="L14" s="15"/>
    </row>
    <row r="15" spans="1:12" ht="12.75">
      <c r="A15" s="24" t="s">
        <v>96</v>
      </c>
      <c r="B15" s="63"/>
      <c r="C15" s="15"/>
      <c r="D15" s="16"/>
      <c r="E15" s="15"/>
      <c r="F15" s="16"/>
      <c r="G15" s="16"/>
      <c r="H15" s="16"/>
      <c r="I15" s="15"/>
      <c r="J15" s="16"/>
      <c r="K15" s="15"/>
      <c r="L15" s="15"/>
    </row>
    <row r="16" spans="1:12" ht="12.75">
      <c r="A16" s="24"/>
      <c r="B16" s="63"/>
      <c r="C16" s="15"/>
      <c r="D16" s="16"/>
      <c r="E16" s="15"/>
      <c r="F16" s="16"/>
      <c r="G16" s="16"/>
      <c r="H16" s="16"/>
      <c r="I16" s="15"/>
      <c r="J16" s="16"/>
      <c r="K16" s="15"/>
      <c r="L16" s="15"/>
    </row>
    <row r="17" spans="1:12" ht="51">
      <c r="A17" s="24" t="s">
        <v>69</v>
      </c>
      <c r="B17" s="63"/>
      <c r="C17" s="15">
        <v>11</v>
      </c>
      <c r="D17" s="16"/>
      <c r="E17" s="15">
        <v>3</v>
      </c>
      <c r="F17" s="16"/>
      <c r="G17" s="16"/>
      <c r="H17" s="16"/>
      <c r="I17" s="17">
        <v>0</v>
      </c>
      <c r="J17" s="16"/>
      <c r="K17" s="15">
        <v>14</v>
      </c>
      <c r="L17" s="15"/>
    </row>
    <row r="18" spans="1:12" ht="12.75">
      <c r="A18" s="24"/>
      <c r="B18" s="63"/>
      <c r="C18" s="15"/>
      <c r="D18" s="16"/>
      <c r="E18" s="15"/>
      <c r="F18" s="16"/>
      <c r="G18" s="16"/>
      <c r="H18" s="16"/>
      <c r="I18" s="15"/>
      <c r="J18" s="16"/>
      <c r="K18" s="15"/>
      <c r="L18" s="15"/>
    </row>
    <row r="19" spans="1:12" ht="12.75">
      <c r="A19" t="s">
        <v>52</v>
      </c>
      <c r="B19" s="10"/>
      <c r="C19" s="17">
        <v>0</v>
      </c>
      <c r="D19" s="16"/>
      <c r="E19" s="17">
        <v>0</v>
      </c>
      <c r="F19" s="16"/>
      <c r="G19" s="16"/>
      <c r="H19" s="16"/>
      <c r="I19" s="27">
        <f>'Income Stmt'!F26</f>
        <v>14569</v>
      </c>
      <c r="J19" s="16"/>
      <c r="K19" s="16">
        <f>SUM(C19:J19)</f>
        <v>14569</v>
      </c>
      <c r="L19" s="15"/>
    </row>
    <row r="20" spans="2:12" ht="12.75">
      <c r="B20" s="10"/>
      <c r="C20" s="17"/>
      <c r="D20" s="16"/>
      <c r="E20" s="17"/>
      <c r="F20" s="16"/>
      <c r="G20" s="16"/>
      <c r="H20" s="16"/>
      <c r="I20" s="27"/>
      <c r="J20" s="16"/>
      <c r="K20" s="16">
        <f>SUM(C20:J20)</f>
        <v>0</v>
      </c>
      <c r="L20" s="15"/>
    </row>
    <row r="21" spans="1:12" ht="12.75">
      <c r="A21" t="s">
        <v>103</v>
      </c>
      <c r="B21" s="10"/>
      <c r="C21" s="17"/>
      <c r="D21" s="16"/>
      <c r="E21" s="17"/>
      <c r="F21" s="16"/>
      <c r="G21" s="16"/>
      <c r="H21" s="16"/>
      <c r="I21" s="27">
        <v>-3000</v>
      </c>
      <c r="J21" s="16"/>
      <c r="K21" s="16">
        <f>SUM(C21:J21)</f>
        <v>-3000</v>
      </c>
      <c r="L21" s="15"/>
    </row>
    <row r="22" spans="1:12" ht="12.75">
      <c r="A22" s="24"/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5"/>
    </row>
    <row r="23" spans="1:12" ht="12.75">
      <c r="A23" t="s">
        <v>86</v>
      </c>
      <c r="B23" s="10"/>
      <c r="C23" s="18">
        <f>SUM(C14:C22)</f>
        <v>60011</v>
      </c>
      <c r="D23" s="16"/>
      <c r="E23" s="18">
        <f>SUM(E14:E22)</f>
        <v>3</v>
      </c>
      <c r="F23" s="16"/>
      <c r="G23" s="62">
        <f>SUM(G14:G22)</f>
        <v>0</v>
      </c>
      <c r="H23" s="16"/>
      <c r="I23" s="18">
        <f>SUM(I14:I22)</f>
        <v>47210</v>
      </c>
      <c r="J23" s="16"/>
      <c r="K23" s="18">
        <f>SUM(K14:K22)</f>
        <v>107224</v>
      </c>
      <c r="L23" s="15"/>
    </row>
    <row r="24" spans="2:12" ht="12.75">
      <c r="B24" s="10"/>
      <c r="C24" s="15"/>
      <c r="D24" s="16"/>
      <c r="E24" s="15"/>
      <c r="F24" s="16"/>
      <c r="G24" s="16"/>
      <c r="H24" s="16"/>
      <c r="I24" s="15"/>
      <c r="J24" s="16"/>
      <c r="K24" s="15"/>
      <c r="L24" s="15"/>
    </row>
    <row r="25" spans="2:12" ht="12.75">
      <c r="B25" s="10"/>
      <c r="C25" s="15"/>
      <c r="D25" s="16"/>
      <c r="E25" s="15"/>
      <c r="F25" s="16"/>
      <c r="G25" s="16"/>
      <c r="H25" s="16"/>
      <c r="I25" s="15"/>
      <c r="J25" s="16"/>
      <c r="K25" s="15"/>
      <c r="L25" s="15"/>
    </row>
    <row r="26" spans="1:12" ht="12.75">
      <c r="A26" s="6" t="s">
        <v>87</v>
      </c>
      <c r="B26" s="64"/>
      <c r="C26" s="15"/>
      <c r="D26" s="16"/>
      <c r="E26" s="15"/>
      <c r="F26" s="16"/>
      <c r="G26" s="16"/>
      <c r="H26" s="16"/>
      <c r="I26" s="15"/>
      <c r="J26" s="16"/>
      <c r="K26" s="15"/>
      <c r="L26" s="15"/>
    </row>
    <row r="27" spans="1:12" ht="12.75">
      <c r="A27" t="s">
        <v>94</v>
      </c>
      <c r="B27" s="10"/>
      <c r="C27" s="15">
        <v>36000</v>
      </c>
      <c r="D27" s="16"/>
      <c r="E27" s="17">
        <v>6472</v>
      </c>
      <c r="F27" s="16"/>
      <c r="G27" s="16">
        <v>345</v>
      </c>
      <c r="H27" s="16"/>
      <c r="I27" s="23">
        <v>37939</v>
      </c>
      <c r="J27" s="16"/>
      <c r="K27" s="15">
        <f>SUM(C27:J27)</f>
        <v>80756</v>
      </c>
      <c r="L27" s="15"/>
    </row>
    <row r="28" spans="2:12" ht="12.75">
      <c r="B28" s="10"/>
      <c r="C28" s="15"/>
      <c r="D28" s="16"/>
      <c r="E28" s="15"/>
      <c r="F28" s="16"/>
      <c r="G28" s="16"/>
      <c r="H28" s="16"/>
      <c r="I28" s="15"/>
      <c r="J28" s="16"/>
      <c r="K28" s="15"/>
      <c r="L28" s="15"/>
    </row>
    <row r="29" spans="1:12" ht="12.75">
      <c r="A29" s="24" t="s">
        <v>98</v>
      </c>
      <c r="B29" s="63" t="s">
        <v>105</v>
      </c>
      <c r="C29" s="15"/>
      <c r="D29" s="16"/>
      <c r="E29" s="15"/>
      <c r="F29" s="16"/>
      <c r="G29" s="16"/>
      <c r="H29" s="16"/>
      <c r="I29" s="15">
        <v>1800</v>
      </c>
      <c r="J29" s="16"/>
      <c r="K29" s="15">
        <f>SUM(C29:J29)</f>
        <v>1800</v>
      </c>
      <c r="L29" s="15"/>
    </row>
    <row r="30" spans="3:12" ht="12.75">
      <c r="C30" s="18"/>
      <c r="D30" s="16"/>
      <c r="E30" s="18"/>
      <c r="F30" s="16"/>
      <c r="G30" s="18"/>
      <c r="H30" s="16"/>
      <c r="I30" s="18"/>
      <c r="J30" s="16"/>
      <c r="K30" s="18"/>
      <c r="L30" s="15"/>
    </row>
    <row r="31" spans="1:12" ht="12.75">
      <c r="A31" t="s">
        <v>97</v>
      </c>
      <c r="C31" s="15">
        <f>SUM(C27:C30)</f>
        <v>36000</v>
      </c>
      <c r="D31" s="16"/>
      <c r="E31" s="15">
        <f>SUM(E27:E30)</f>
        <v>6472</v>
      </c>
      <c r="F31" s="16"/>
      <c r="G31" s="15">
        <f>SUM(G27:G30)</f>
        <v>345</v>
      </c>
      <c r="H31" s="16"/>
      <c r="I31" s="15">
        <f>SUM(I27:I30)</f>
        <v>39739</v>
      </c>
      <c r="J31" s="16"/>
      <c r="K31" s="15">
        <f>SUM(K27:K30)</f>
        <v>82556</v>
      </c>
      <c r="L31" s="15"/>
    </row>
    <row r="32" spans="3:12" ht="12.75">
      <c r="C32" s="15"/>
      <c r="D32" s="16"/>
      <c r="E32" s="15"/>
      <c r="F32" s="16"/>
      <c r="G32" s="16"/>
      <c r="H32" s="16"/>
      <c r="I32" s="15"/>
      <c r="J32" s="16"/>
      <c r="K32" s="15"/>
      <c r="L32" s="15"/>
    </row>
    <row r="33" spans="1:12" ht="25.5">
      <c r="A33" s="24" t="s">
        <v>93</v>
      </c>
      <c r="B33" s="24"/>
      <c r="C33" s="15"/>
      <c r="D33" s="16"/>
      <c r="E33" s="15"/>
      <c r="F33" s="16"/>
      <c r="G33" s="16">
        <v>-345</v>
      </c>
      <c r="H33" s="16"/>
      <c r="I33" s="15"/>
      <c r="J33" s="16"/>
      <c r="K33" s="15">
        <f>SUM(C33:J33)</f>
        <v>-345</v>
      </c>
      <c r="L33" s="15"/>
    </row>
    <row r="34" spans="3:12" ht="12.75">
      <c r="C34" s="15"/>
      <c r="D34" s="16"/>
      <c r="E34" s="15"/>
      <c r="F34" s="16"/>
      <c r="G34" s="16"/>
      <c r="H34" s="16"/>
      <c r="I34" s="15"/>
      <c r="J34" s="16"/>
      <c r="K34" s="15"/>
      <c r="L34" s="15"/>
    </row>
    <row r="35" spans="1:12" ht="25.5">
      <c r="A35" s="24" t="s">
        <v>92</v>
      </c>
      <c r="B35" s="24"/>
      <c r="C35" s="15">
        <v>24000</v>
      </c>
      <c r="D35" s="16"/>
      <c r="E35" s="15">
        <v>-6472</v>
      </c>
      <c r="F35" s="16"/>
      <c r="G35" s="16"/>
      <c r="H35" s="16"/>
      <c r="I35" s="17">
        <v>-17528</v>
      </c>
      <c r="J35" s="16"/>
      <c r="K35" s="17">
        <f>SUM(C35:J35)</f>
        <v>0</v>
      </c>
      <c r="L35" s="15"/>
    </row>
    <row r="36" spans="1:12" ht="12.75">
      <c r="A36" s="24"/>
      <c r="B36" s="24"/>
      <c r="C36" s="15"/>
      <c r="D36" s="16"/>
      <c r="E36" s="15"/>
      <c r="F36" s="16"/>
      <c r="G36" s="16"/>
      <c r="H36" s="16"/>
      <c r="I36" s="15"/>
      <c r="J36" s="16"/>
      <c r="K36" s="15"/>
      <c r="L36" s="15"/>
    </row>
    <row r="37" spans="1:11" ht="12.75">
      <c r="A37" t="s">
        <v>52</v>
      </c>
      <c r="C37" s="17">
        <v>0</v>
      </c>
      <c r="D37" s="16"/>
      <c r="E37" s="17">
        <v>0</v>
      </c>
      <c r="F37" s="16"/>
      <c r="G37" s="16"/>
      <c r="H37" s="16"/>
      <c r="I37" s="23">
        <v>15230</v>
      </c>
      <c r="J37" s="16"/>
      <c r="K37" s="15">
        <f>SUM(C37:J37)</f>
        <v>15230</v>
      </c>
    </row>
    <row r="38" spans="3:11" ht="12.75">
      <c r="C38" s="17"/>
      <c r="D38" s="16"/>
      <c r="E38" s="17"/>
      <c r="F38" s="16"/>
      <c r="G38" s="16"/>
      <c r="H38" s="16"/>
      <c r="I38" s="23"/>
      <c r="J38" s="16"/>
      <c r="K38" s="15"/>
    </row>
    <row r="39" spans="1:11" ht="12.75">
      <c r="A39" t="s">
        <v>99</v>
      </c>
      <c r="C39" s="17"/>
      <c r="D39" s="16"/>
      <c r="E39" s="17"/>
      <c r="F39" s="16"/>
      <c r="G39" s="16"/>
      <c r="H39" s="16"/>
      <c r="I39" s="23">
        <v>-1800</v>
      </c>
      <c r="J39" s="16"/>
      <c r="K39" s="15">
        <f>SUM(C39:J39)</f>
        <v>-1800</v>
      </c>
    </row>
    <row r="40" spans="1:11" ht="12.75">
      <c r="A40" s="20"/>
      <c r="B40" s="20"/>
      <c r="C40" s="18"/>
      <c r="D40" s="16"/>
      <c r="E40" s="18"/>
      <c r="F40" s="16"/>
      <c r="G40" s="18"/>
      <c r="H40" s="16"/>
      <c r="I40" s="18"/>
      <c r="J40" s="16"/>
      <c r="K40" s="18"/>
    </row>
    <row r="41" spans="1:11" ht="12.75">
      <c r="A41" t="s">
        <v>88</v>
      </c>
      <c r="C41" s="18">
        <f>SUM(C31:C40)</f>
        <v>60000</v>
      </c>
      <c r="D41" s="16"/>
      <c r="E41" s="62">
        <f>SUM(E31:E40)</f>
        <v>0</v>
      </c>
      <c r="F41" s="17"/>
      <c r="G41" s="62">
        <f>SUM(G31:G40)</f>
        <v>0</v>
      </c>
      <c r="H41" s="16"/>
      <c r="I41" s="18">
        <f>SUM(I31:I40)</f>
        <v>35641</v>
      </c>
      <c r="J41" s="16"/>
      <c r="K41" s="18">
        <f>SUM(K31:K40)</f>
        <v>95641</v>
      </c>
    </row>
    <row r="44" spans="1:2" ht="12.75">
      <c r="A44" s="19" t="s">
        <v>100</v>
      </c>
      <c r="B44" s="19"/>
    </row>
    <row r="45" spans="1:2" ht="12.75">
      <c r="A45" s="6" t="s">
        <v>101</v>
      </c>
      <c r="B45" s="6"/>
    </row>
    <row r="46" spans="1:2" ht="12.75">
      <c r="A46" s="6" t="s">
        <v>102</v>
      </c>
      <c r="B46" s="6"/>
    </row>
  </sheetData>
  <mergeCells count="3">
    <mergeCell ref="A1:K1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 </cp:lastModifiedBy>
  <cp:lastPrinted>2003-05-17T01:27:44Z</cp:lastPrinted>
  <dcterms:created xsi:type="dcterms:W3CDTF">2000-02-25T08:35:32Z</dcterms:created>
  <dcterms:modified xsi:type="dcterms:W3CDTF">2003-05-17T01:27:48Z</dcterms:modified>
  <cp:category/>
  <cp:version/>
  <cp:contentType/>
  <cp:contentStatus/>
</cp:coreProperties>
</file>